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2" i="3" l="1"/>
  <c r="AS12" i="3" l="1"/>
  <c r="AQ12" i="3"/>
  <c r="AP12" i="3"/>
  <c r="AO12" i="3"/>
  <c r="AN12" i="3"/>
  <c r="AM12" i="3"/>
  <c r="AG12" i="3"/>
  <c r="K17" i="3" s="1"/>
  <c r="K18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F17" i="3" l="1"/>
  <c r="N17" i="3" s="1"/>
  <c r="H17" i="3"/>
  <c r="H18" i="3" s="1"/>
  <c r="M18" i="3" s="1"/>
  <c r="I18" i="3"/>
  <c r="O17" i="3"/>
  <c r="J17" i="3"/>
  <c r="M17" i="3"/>
  <c r="AF12" i="3"/>
  <c r="L17" i="3" l="1"/>
  <c r="F18" i="3"/>
  <c r="J18" i="3"/>
  <c r="O18" i="3"/>
  <c r="L18" i="3" l="1"/>
  <c r="N18" i="3"/>
</calcChain>
</file>

<file path=xl/sharedStrings.xml><?xml version="1.0" encoding="utf-8"?>
<sst xmlns="http://schemas.openxmlformats.org/spreadsheetml/2006/main" count="84" uniqueCount="38">
  <si>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</si>
  <si>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</si>
  <si>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</si>
  <si>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</si>
  <si>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</si>
  <si>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</si>
  <si>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</si>
  <si>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</si>
  <si>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</si>
  <si>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</si>
  <si>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</si>
  <si>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</si>
  <si>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</si>
  <si>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</si>
  <si>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</si>
  <si>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</si>
  <si>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</si>
  <si>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</si>
  <si>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</si>
  <si>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IiU = Iin Urheilijat  (1945)</t>
  </si>
  <si>
    <t>10.</t>
  </si>
  <si>
    <t>Lippo Juniorit</t>
  </si>
  <si>
    <t>3.</t>
  </si>
  <si>
    <t>IiU</t>
  </si>
  <si>
    <t>2.</t>
  </si>
  <si>
    <t>8.</t>
  </si>
  <si>
    <t>9.</t>
  </si>
  <si>
    <t>Mikko Hissa</t>
  </si>
  <si>
    <t>31.5.1991   Oulu</t>
  </si>
  <si>
    <t>Lippo Juniorit = Oulun Lippo Juniorit  (2003),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</si>
  <si>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</si>
  <si>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</si>
  <si>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</si>
  <si>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</si>
  <si>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</si>
  <si>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Turku-Pesis = Turku-Pesis  (Lännen Pallo)  (1949)</t>
  </si>
  <si>
    <t>5.</t>
  </si>
  <si>
    <t>Turku-Pesis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</si>
</sst>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.1406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5.7109375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2007</v>
      </c>
      <c r="Y4" s="12" t="s">
        <v>20</v>
      </c>
      <c r="Z4" s="1" t="s">
        <v>21</v>
      </c>
      <c r="AA4" s="12">
        <v>7</v>
      </c>
      <c r="AB4" s="12">
        <v>0</v>
      </c>
      <c r="AC4" s="12">
        <v>2</v>
      </c>
      <c r="AD4" s="12">
        <v>1</v>
      </c>
      <c r="AE4" s="12">
        <v>15</v>
      </c>
      <c r="AF4" s="68">
        <v>0.44109999999999999</v>
      </c>
      <c r="AG4" s="10">
        <v>34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2009</v>
      </c>
      <c r="Y5" s="12" t="s">
        <v>22</v>
      </c>
      <c r="Z5" s="1" t="s">
        <v>23</v>
      </c>
      <c r="AA5" s="12">
        <v>7</v>
      </c>
      <c r="AB5" s="12">
        <v>0</v>
      </c>
      <c r="AC5" s="12">
        <v>8</v>
      </c>
      <c r="AD5" s="12">
        <v>0</v>
      </c>
      <c r="AE5" s="12">
        <v>11</v>
      </c>
      <c r="AF5" s="68">
        <v>0.3548</v>
      </c>
      <c r="AG5" s="10">
        <v>31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2010</v>
      </c>
      <c r="Y6" s="12" t="s">
        <v>24</v>
      </c>
      <c r="Z6" s="1" t="s">
        <v>23</v>
      </c>
      <c r="AA6" s="12">
        <v>15</v>
      </c>
      <c r="AB6" s="12">
        <v>0</v>
      </c>
      <c r="AC6" s="12">
        <v>7</v>
      </c>
      <c r="AD6" s="12">
        <v>7</v>
      </c>
      <c r="AE6" s="12">
        <v>37</v>
      </c>
      <c r="AF6" s="68">
        <v>0.45119999999999999</v>
      </c>
      <c r="AG6" s="10">
        <v>82</v>
      </c>
      <c r="AH6" s="56"/>
      <c r="AI6" s="56"/>
      <c r="AJ6" s="56"/>
      <c r="AK6" s="7"/>
      <c r="AL6" s="10"/>
      <c r="AM6" s="12">
        <v>6</v>
      </c>
      <c r="AN6" s="12">
        <v>0</v>
      </c>
      <c r="AO6" s="12">
        <v>7</v>
      </c>
      <c r="AP6" s="12">
        <v>4</v>
      </c>
      <c r="AQ6" s="12">
        <v>20</v>
      </c>
      <c r="AR6" s="57">
        <v>0.48780000000000001</v>
      </c>
      <c r="AS6" s="58">
        <v>41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2011</v>
      </c>
      <c r="Y7" s="12" t="s">
        <v>25</v>
      </c>
      <c r="Z7" s="1" t="s">
        <v>23</v>
      </c>
      <c r="AA7" s="12">
        <v>7</v>
      </c>
      <c r="AB7" s="12">
        <v>0</v>
      </c>
      <c r="AC7" s="12">
        <v>14</v>
      </c>
      <c r="AD7" s="12">
        <v>4</v>
      </c>
      <c r="AE7" s="12">
        <v>23</v>
      </c>
      <c r="AF7" s="68">
        <v>0.5897</v>
      </c>
      <c r="AG7" s="10">
        <v>39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2012</v>
      </c>
      <c r="Y8" s="12" t="s">
        <v>26</v>
      </c>
      <c r="Z8" s="1" t="s">
        <v>23</v>
      </c>
      <c r="AA8" s="12">
        <v>6</v>
      </c>
      <c r="AB8" s="12">
        <v>0</v>
      </c>
      <c r="AC8" s="12">
        <v>2</v>
      </c>
      <c r="AD8" s="12">
        <v>0</v>
      </c>
      <c r="AE8" s="12">
        <v>13</v>
      </c>
      <c r="AF8" s="68">
        <v>0.52</v>
      </c>
      <c r="AG8" s="10">
        <v>25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0"/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2019</v>
      </c>
      <c r="Y10" s="12" t="s">
        <v>36</v>
      </c>
      <c r="Z10" s="1" t="s">
        <v>37</v>
      </c>
      <c r="AA10" s="12">
        <v>15</v>
      </c>
      <c r="AB10" s="12">
        <v>1</v>
      </c>
      <c r="AC10" s="12">
        <v>34</v>
      </c>
      <c r="AD10" s="12">
        <v>2</v>
      </c>
      <c r="AE10" s="12">
        <v>45</v>
      </c>
      <c r="AF10" s="68">
        <v>0.46389999999999998</v>
      </c>
      <c r="AG10" s="19">
        <v>97</v>
      </c>
      <c r="AH10" s="41" t="s">
        <v>36</v>
      </c>
      <c r="AI10" s="7"/>
      <c r="AJ10" s="7"/>
      <c r="AK10" s="7"/>
      <c r="AL10" s="10"/>
      <c r="AM10" s="12"/>
      <c r="AN10" s="12"/>
      <c r="AO10" s="12"/>
      <c r="AP10" s="12"/>
      <c r="AQ10" s="12"/>
      <c r="AR10" s="57"/>
      <c r="AS10" s="5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2020</v>
      </c>
      <c r="Y11" s="12" t="s">
        <v>25</v>
      </c>
      <c r="Z11" s="1" t="s">
        <v>37</v>
      </c>
      <c r="AA11" s="12">
        <v>10</v>
      </c>
      <c r="AB11" s="12">
        <v>1</v>
      </c>
      <c r="AC11" s="12">
        <v>13</v>
      </c>
      <c r="AD11" s="12">
        <v>2</v>
      </c>
      <c r="AE11" s="12">
        <v>23</v>
      </c>
      <c r="AF11" s="32">
        <v>0.36499999999999999</v>
      </c>
      <c r="AG11" s="19">
        <v>63</v>
      </c>
      <c r="AH11" s="41"/>
      <c r="AI11" s="7"/>
      <c r="AJ11" s="56"/>
      <c r="AK11" s="7"/>
      <c r="AL11" s="10"/>
      <c r="AM11" s="12"/>
      <c r="AN11" s="12"/>
      <c r="AO11" s="12"/>
      <c r="AP11" s="12"/>
      <c r="AQ11" s="12"/>
      <c r="AR11" s="57"/>
      <c r="AS11" s="5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4" t="s">
        <v>13</v>
      </c>
      <c r="C12" s="65"/>
      <c r="D12" s="66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2"/>
      <c r="O12" s="43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6" t="s">
        <v>13</v>
      </c>
      <c r="Y12" s="11"/>
      <c r="Z12" s="9"/>
      <c r="AA12" s="36">
        <f>SUM(AA4:AA11)</f>
        <v>67</v>
      </c>
      <c r="AB12" s="36">
        <f>SUM(AB4:AB11)</f>
        <v>2</v>
      </c>
      <c r="AC12" s="36">
        <f>SUM(AC4:AC11)</f>
        <v>80</v>
      </c>
      <c r="AD12" s="36">
        <f>SUM(AD4:AD11)</f>
        <v>16</v>
      </c>
      <c r="AE12" s="36">
        <f>SUM(AE4:AE11)</f>
        <v>167</v>
      </c>
      <c r="AF12" s="37">
        <f>PRODUCT(AE12/AG12)</f>
        <v>0.45013477088948789</v>
      </c>
      <c r="AG12" s="21">
        <f>SUM(AG4:AG11)</f>
        <v>371</v>
      </c>
      <c r="AH12" s="18"/>
      <c r="AI12" s="29"/>
      <c r="AJ12" s="42"/>
      <c r="AK12" s="43"/>
      <c r="AL12" s="10"/>
      <c r="AM12" s="36">
        <f>SUM(AM4:AM11)</f>
        <v>6</v>
      </c>
      <c r="AN12" s="36">
        <f>SUM(AN4:AN11)</f>
        <v>0</v>
      </c>
      <c r="AO12" s="36">
        <f>SUM(AO4:AO11)</f>
        <v>7</v>
      </c>
      <c r="AP12" s="36">
        <f>SUM(AP4:AP11)</f>
        <v>4</v>
      </c>
      <c r="AQ12" s="36">
        <f>SUM(AQ4:AQ11)</f>
        <v>20</v>
      </c>
      <c r="AR12" s="37">
        <f>PRODUCT(AQ12/AS12)</f>
        <v>0.48780487804878048</v>
      </c>
      <c r="AS12" s="39">
        <f>SUM(AS4:AS11)</f>
        <v>41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16</v>
      </c>
      <c r="C14" s="50"/>
      <c r="D14" s="51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33</v>
      </c>
      <c r="O14" s="7" t="s">
        <v>34</v>
      </c>
      <c r="Q14" s="17"/>
      <c r="R14" s="17" t="s">
        <v>10</v>
      </c>
      <c r="S14" s="17"/>
      <c r="T14" s="55" t="s">
        <v>29</v>
      </c>
      <c r="U14" s="10"/>
      <c r="V14" s="19"/>
      <c r="W14" s="19"/>
      <c r="X14" s="44"/>
      <c r="Y14" s="44"/>
      <c r="Z14" s="44"/>
      <c r="AA14" s="44"/>
      <c r="AB14" s="44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4"/>
      <c r="AO14" s="44"/>
      <c r="AP14" s="44"/>
      <c r="AQ14" s="44"/>
      <c r="AR14" s="44"/>
      <c r="AS14" s="4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2" t="s">
        <v>15</v>
      </c>
      <c r="C15" s="3"/>
      <c r="D15" s="53"/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67">
        <v>0</v>
      </c>
      <c r="K15" s="16"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8">
        <f>PRODUCT(E12+Q12)</f>
        <v>0</v>
      </c>
      <c r="F16" s="48">
        <f>PRODUCT(F12+R12)</f>
        <v>0</v>
      </c>
      <c r="G16" s="48">
        <f>PRODUCT(G12+S12)</f>
        <v>0</v>
      </c>
      <c r="H16" s="48">
        <f>PRODUCT(H12+T12)</f>
        <v>0</v>
      </c>
      <c r="I16" s="48">
        <f>PRODUCT(I12+U12)</f>
        <v>0</v>
      </c>
      <c r="J16" s="67">
        <v>0</v>
      </c>
      <c r="K16" s="16">
        <f>PRODUCT(K12+W12)</f>
        <v>0</v>
      </c>
      <c r="L16" s="54">
        <v>0</v>
      </c>
      <c r="M16" s="54">
        <v>0</v>
      </c>
      <c r="N16" s="54">
        <v>0</v>
      </c>
      <c r="O16" s="54">
        <v>0</v>
      </c>
      <c r="Q16" s="17"/>
      <c r="R16" s="17"/>
      <c r="S16" s="17"/>
      <c r="T16" s="55" t="s">
        <v>35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8">
        <f>PRODUCT(AA12+AM12)</f>
        <v>73</v>
      </c>
      <c r="F17" s="48">
        <f>PRODUCT(AB12+AN12)</f>
        <v>2</v>
      </c>
      <c r="G17" s="48">
        <f>PRODUCT(AC12+AO12)</f>
        <v>87</v>
      </c>
      <c r="H17" s="48">
        <f>PRODUCT(AD12+AP12)</f>
        <v>20</v>
      </c>
      <c r="I17" s="48">
        <f>PRODUCT(AE12+AQ12)</f>
        <v>187</v>
      </c>
      <c r="J17" s="67">
        <f>PRODUCT(I17/K17)</f>
        <v>0.45388349514563109</v>
      </c>
      <c r="K17" s="10">
        <f>PRODUCT(AG12+AS12)</f>
        <v>412</v>
      </c>
      <c r="L17" s="54">
        <f>PRODUCT((F17+G17)/E17)</f>
        <v>1.2191780821917808</v>
      </c>
      <c r="M17" s="54">
        <f>PRODUCT(H17/E17)</f>
        <v>0.27397260273972601</v>
      </c>
      <c r="N17" s="54">
        <f>PRODUCT((F17+G17+H17)/E17)</f>
        <v>1.4931506849315068</v>
      </c>
      <c r="O17" s="54">
        <f>PRODUCT(I17/E17)</f>
        <v>2.5616438356164384</v>
      </c>
      <c r="Q17" s="17"/>
      <c r="R17" s="17"/>
      <c r="S17" s="16"/>
      <c r="T17" s="10"/>
      <c r="U17" s="10"/>
      <c r="V17" s="1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5" t="s">
        <v>13</v>
      </c>
      <c r="C18" s="46"/>
      <c r="D18" s="47"/>
      <c r="E18" s="48">
        <f>SUM(E15:E17)</f>
        <v>73</v>
      </c>
      <c r="F18" s="48">
        <f t="shared" ref="F18:I18" si="0">SUM(F15:F17)</f>
        <v>2</v>
      </c>
      <c r="G18" s="48">
        <f t="shared" si="0"/>
        <v>87</v>
      </c>
      <c r="H18" s="48">
        <f t="shared" si="0"/>
        <v>20</v>
      </c>
      <c r="I18" s="48">
        <f t="shared" si="0"/>
        <v>187</v>
      </c>
      <c r="J18" s="67">
        <f>PRODUCT(I18/K18)</f>
        <v>0.45388349514563109</v>
      </c>
      <c r="K18" s="16">
        <f>SUM(K15:K17)</f>
        <v>412</v>
      </c>
      <c r="L18" s="54">
        <f>PRODUCT((F18+G18)/E18)</f>
        <v>1.2191780821917808</v>
      </c>
      <c r="M18" s="54">
        <f>PRODUCT(H18/E18)</f>
        <v>0.27397260273972601</v>
      </c>
      <c r="N18" s="54">
        <f>PRODUCT((F18+G18+H18)/E18)</f>
        <v>1.4931506849315068</v>
      </c>
      <c r="O18" s="54">
        <f>PRODUCT(I18/E18)</f>
        <v>2.5616438356164384</v>
      </c>
      <c r="Q18" s="10"/>
      <c r="R18" s="10"/>
      <c r="S18" s="10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AH183" s="10"/>
      <c r="AI183" s="10"/>
      <c r="AJ183" s="10"/>
      <c r="AK183" s="10"/>
      <c r="AL183" s="10"/>
    </row>
  </sheetData>
  <sortState ref="X10:AJ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2020-09-03T04:48:30Z</dcterms:modified>
</cp:coreProperties>
</file>